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1\PRESUPUESTAL\"/>
    </mc:Choice>
  </mc:AlternateContent>
  <xr:revisionPtr revIDLastSave="0" documentId="13_ncr:1_{253E3290-D68D-4498-BE28-0BCCCD9A25D7}" xr6:coauthVersionLast="47" xr6:coauthVersionMax="47" xr10:uidLastSave="{00000000-0000-0000-0000-000000000000}"/>
  <bookViews>
    <workbookView xWindow="3630" yWindow="3630" windowWidth="21600" windowHeight="11505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<sst xmlns="http://schemas.openxmlformats.org/spreadsheetml/2006/main" count="45" uniqueCount="45">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</sst>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0" borderId="0" xfId="9" applyFont="1" applyFill="1" applyBorder="1" applyAlignment="1">
      <alignment horizontal="center" vertical="center"/>
    </xf>
    <xf numFmtId="0" fontId="6" fillId="0" borderId="11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abSelected="1" workbookViewId="0">
      <selection activeCell="A12" sqref="A1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3" t="s">
        <v>44</v>
      </c>
      <c r="B1" s="14"/>
      <c r="C1" s="14"/>
      <c r="D1" s="14"/>
      <c r="E1" s="14"/>
      <c r="F1" s="14"/>
      <c r="G1" s="15"/>
    </row>
    <row r="2" spans="1:7" x14ac:dyDescent="0.2">
      <c r="A2" s="18" t="s">
        <v>32</v>
      </c>
      <c r="B2" s="13" t="s">
        <v>38</v>
      </c>
      <c r="C2" s="14"/>
      <c r="D2" s="14"/>
      <c r="E2" s="14"/>
      <c r="F2" s="15"/>
      <c r="G2" s="16" t="s">
        <v>37</v>
      </c>
    </row>
    <row r="3" spans="1:7" ht="24.95" customHeight="1" x14ac:dyDescent="0.2">
      <c r="A3" s="19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7"/>
    </row>
    <row r="4" spans="1:7" x14ac:dyDescent="0.2">
      <c r="A4" s="20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s="5" customFormat="1" x14ac:dyDescent="0.2">
      <c r="A5" s="11"/>
      <c r="B5" s="12"/>
      <c r="C5" s="12"/>
      <c r="D5" s="12"/>
      <c r="E5" s="12"/>
      <c r="F5" s="12"/>
      <c r="G5" s="12"/>
    </row>
    <row r="6" spans="1:7" x14ac:dyDescent="0.2">
      <c r="A6" s="6" t="s">
        <v>5</v>
      </c>
      <c r="B6" s="8">
        <f t="shared" ref="B6:G6" si="0">SUM(B7:B14)</f>
        <v>52404003.18</v>
      </c>
      <c r="C6" s="8">
        <f t="shared" si="0"/>
        <v>25896217.41</v>
      </c>
      <c r="D6" s="8">
        <f t="shared" si="0"/>
        <v>78300220.590000004</v>
      </c>
      <c r="E6" s="8">
        <f t="shared" si="0"/>
        <v>16381102.09</v>
      </c>
      <c r="F6" s="8">
        <f t="shared" si="0"/>
        <v>16166235.749999998</v>
      </c>
      <c r="G6" s="8">
        <f t="shared" si="0"/>
        <v>61919118.5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0" t="s">
        <v>43</v>
      </c>
      <c r="B9" s="4">
        <v>26257765.530000001</v>
      </c>
      <c r="C9" s="4">
        <v>21484512.66</v>
      </c>
      <c r="D9" s="4">
        <f t="shared" si="1"/>
        <v>47742278.189999998</v>
      </c>
      <c r="E9" s="4">
        <v>6886330.7800000003</v>
      </c>
      <c r="F9" s="4">
        <v>6879241.6799999997</v>
      </c>
      <c r="G9" s="4">
        <f t="shared" si="2"/>
        <v>40855947.409999996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7645223.3700000001</v>
      </c>
      <c r="C11" s="4">
        <v>1618025.26</v>
      </c>
      <c r="D11" s="4">
        <f t="shared" si="1"/>
        <v>9263248.6300000008</v>
      </c>
      <c r="E11" s="4">
        <v>3036878.03</v>
      </c>
      <c r="F11" s="4">
        <v>3036878.03</v>
      </c>
      <c r="G11" s="4">
        <f t="shared" si="2"/>
        <v>6226370.6000000015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16147538.880000001</v>
      </c>
      <c r="C13" s="4">
        <v>129179.49</v>
      </c>
      <c r="D13" s="4">
        <f t="shared" si="1"/>
        <v>16276718.370000001</v>
      </c>
      <c r="E13" s="4">
        <v>3417234.27</v>
      </c>
      <c r="F13" s="4">
        <v>3209457.03</v>
      </c>
      <c r="G13" s="4">
        <f t="shared" si="2"/>
        <v>12859484.100000001</v>
      </c>
    </row>
    <row r="14" spans="1:7" x14ac:dyDescent="0.2">
      <c r="A14" s="10" t="s">
        <v>8</v>
      </c>
      <c r="B14" s="4">
        <v>2353475.4</v>
      </c>
      <c r="C14" s="4">
        <v>2664500</v>
      </c>
      <c r="D14" s="4">
        <f t="shared" si="1"/>
        <v>5017975.4000000004</v>
      </c>
      <c r="E14" s="4">
        <v>3040659.01</v>
      </c>
      <c r="F14" s="4">
        <v>3040659.01</v>
      </c>
      <c r="G14" s="4">
        <f t="shared" si="2"/>
        <v>1977316.3900000006</v>
      </c>
    </row>
    <row r="15" spans="1:7" x14ac:dyDescent="0.2">
      <c r="A15" s="10"/>
      <c r="B15" s="4"/>
      <c r="C15" s="4"/>
      <c r="D15" s="4"/>
      <c r="E15" s="4"/>
      <c r="F15" s="4"/>
      <c r="G15" s="4"/>
    </row>
    <row r="16" spans="1:7" x14ac:dyDescent="0.2">
      <c r="A16" s="6" t="s">
        <v>9</v>
      </c>
      <c r="B16" s="8">
        <f t="shared" ref="B16:G16" si="3">SUM(B17:B23)</f>
        <v>107344910.69</v>
      </c>
      <c r="C16" s="8">
        <f t="shared" si="3"/>
        <v>27965670.790000003</v>
      </c>
      <c r="D16" s="8">
        <f t="shared" si="3"/>
        <v>135310581.47999999</v>
      </c>
      <c r="E16" s="8">
        <f t="shared" si="3"/>
        <v>33788382.219999999</v>
      </c>
      <c r="F16" s="8">
        <f t="shared" si="3"/>
        <v>33528382.220000003</v>
      </c>
      <c r="G16" s="8">
        <f t="shared" si="3"/>
        <v>101522199.26000001</v>
      </c>
    </row>
    <row r="17" spans="1:7" x14ac:dyDescent="0.2">
      <c r="A17" s="10" t="s">
        <v>23</v>
      </c>
      <c r="B17" s="4">
        <v>50000</v>
      </c>
      <c r="C17" s="4">
        <v>0</v>
      </c>
      <c r="D17" s="4">
        <f>B17+C17</f>
        <v>50000</v>
      </c>
      <c r="E17" s="4">
        <v>20700</v>
      </c>
      <c r="F17" s="4">
        <v>20700</v>
      </c>
      <c r="G17" s="4">
        <f t="shared" ref="G17:G23" si="4">D17-E17</f>
        <v>29300</v>
      </c>
    </row>
    <row r="18" spans="1:7" x14ac:dyDescent="0.2">
      <c r="A18" s="10" t="s">
        <v>15</v>
      </c>
      <c r="B18" s="4">
        <v>92607741.629999995</v>
      </c>
      <c r="C18" s="4">
        <v>27921785.780000001</v>
      </c>
      <c r="D18" s="4">
        <f t="shared" ref="D18:D23" si="5">B18+C18</f>
        <v>120529527.41</v>
      </c>
      <c r="E18" s="4">
        <v>30354827.449999999</v>
      </c>
      <c r="F18" s="4">
        <v>30094827.449999999</v>
      </c>
      <c r="G18" s="4">
        <f t="shared" si="4"/>
        <v>90174699.959999993</v>
      </c>
    </row>
    <row r="19" spans="1:7" x14ac:dyDescent="0.2">
      <c r="A19" s="10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24</v>
      </c>
      <c r="B20" s="4">
        <v>3363096.27</v>
      </c>
      <c r="C20" s="4">
        <v>149440</v>
      </c>
      <c r="D20" s="4">
        <f t="shared" si="5"/>
        <v>3512536.27</v>
      </c>
      <c r="E20" s="4">
        <v>815880.12</v>
      </c>
      <c r="F20" s="4">
        <v>815880.12</v>
      </c>
      <c r="G20" s="4">
        <f t="shared" si="4"/>
        <v>2696656.15</v>
      </c>
    </row>
    <row r="21" spans="1:7" x14ac:dyDescent="0.2">
      <c r="A21" s="10" t="s">
        <v>25</v>
      </c>
      <c r="B21" s="4">
        <v>3716356.18</v>
      </c>
      <c r="C21" s="4">
        <v>0</v>
      </c>
      <c r="D21" s="4">
        <f t="shared" si="5"/>
        <v>3716356.18</v>
      </c>
      <c r="E21" s="4">
        <v>774275.91</v>
      </c>
      <c r="F21" s="4">
        <v>774275.91</v>
      </c>
      <c r="G21" s="4">
        <f t="shared" si="4"/>
        <v>2942080.27</v>
      </c>
    </row>
    <row r="22" spans="1:7" x14ac:dyDescent="0.2">
      <c r="A22" s="10" t="s">
        <v>26</v>
      </c>
      <c r="B22" s="4">
        <v>7132126.2599999998</v>
      </c>
      <c r="C22" s="4">
        <v>0.01</v>
      </c>
      <c r="D22" s="4">
        <f t="shared" si="5"/>
        <v>7132126.2699999996</v>
      </c>
      <c r="E22" s="4">
        <v>1765388.07</v>
      </c>
      <c r="F22" s="4">
        <v>1765388.07</v>
      </c>
      <c r="G22" s="4">
        <f t="shared" si="4"/>
        <v>5366738.1999999993</v>
      </c>
    </row>
    <row r="23" spans="1:7" x14ac:dyDescent="0.2">
      <c r="A23" s="10" t="s">
        <v>1</v>
      </c>
      <c r="B23" s="4">
        <v>475590.35</v>
      </c>
      <c r="C23" s="4">
        <v>-105555</v>
      </c>
      <c r="D23" s="4">
        <f t="shared" si="5"/>
        <v>370035.35</v>
      </c>
      <c r="E23" s="4">
        <v>57310.67</v>
      </c>
      <c r="F23" s="4">
        <v>57310.67</v>
      </c>
      <c r="G23" s="4">
        <f t="shared" si="4"/>
        <v>312724.68</v>
      </c>
    </row>
    <row r="24" spans="1:7" x14ac:dyDescent="0.2">
      <c r="A24" s="10"/>
      <c r="B24" s="4"/>
      <c r="C24" s="4"/>
      <c r="D24" s="4"/>
      <c r="E24" s="4"/>
      <c r="F24" s="4"/>
      <c r="G24" s="4"/>
    </row>
    <row r="25" spans="1:7" x14ac:dyDescent="0.2">
      <c r="A25" s="6" t="s">
        <v>27</v>
      </c>
      <c r="B25" s="8">
        <f t="shared" ref="B25:G25" si="6">SUM(B26:B34)</f>
        <v>2649606.13</v>
      </c>
      <c r="C25" s="8">
        <f t="shared" si="6"/>
        <v>5359713.2</v>
      </c>
      <c r="D25" s="8">
        <f t="shared" si="6"/>
        <v>8009319.3300000001</v>
      </c>
      <c r="E25" s="8">
        <f t="shared" si="6"/>
        <v>1732422.0699999998</v>
      </c>
      <c r="F25" s="8">
        <f t="shared" si="6"/>
        <v>1732422.0699999998</v>
      </c>
      <c r="G25" s="8">
        <f t="shared" si="6"/>
        <v>6276897.2599999998</v>
      </c>
    </row>
    <row r="26" spans="1:7" x14ac:dyDescent="0.2">
      <c r="A26" s="10" t="s">
        <v>16</v>
      </c>
      <c r="B26" s="4">
        <v>1297041.48</v>
      </c>
      <c r="C26" s="4">
        <v>0</v>
      </c>
      <c r="D26" s="4">
        <f>B26+C26</f>
        <v>1297041.48</v>
      </c>
      <c r="E26" s="4">
        <v>226902.18</v>
      </c>
      <c r="F26" s="4">
        <v>226902.18</v>
      </c>
      <c r="G26" s="4">
        <f t="shared" ref="G26:G34" si="7">D26-E26</f>
        <v>1070139.3</v>
      </c>
    </row>
    <row r="27" spans="1:7" x14ac:dyDescent="0.2">
      <c r="A27" s="10" t="s">
        <v>13</v>
      </c>
      <c r="B27" s="4">
        <v>1352564.65</v>
      </c>
      <c r="C27" s="4">
        <v>5359713.2</v>
      </c>
      <c r="D27" s="4">
        <f t="shared" ref="D27:D34" si="8">B27+C27</f>
        <v>6712277.8499999996</v>
      </c>
      <c r="E27" s="4">
        <v>1505519.89</v>
      </c>
      <c r="F27" s="4">
        <v>1505519.89</v>
      </c>
      <c r="G27" s="4">
        <f t="shared" si="7"/>
        <v>5206757.96</v>
      </c>
    </row>
    <row r="28" spans="1:7" x14ac:dyDescent="0.2">
      <c r="A28" s="10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0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0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0"/>
      <c r="B35" s="4"/>
      <c r="C35" s="4"/>
      <c r="D35" s="4"/>
      <c r="E35" s="4"/>
      <c r="F35" s="4"/>
      <c r="G35" s="4"/>
    </row>
    <row r="36" spans="1:7" x14ac:dyDescent="0.2">
      <c r="A36" s="6" t="s">
        <v>19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x14ac:dyDescent="0.2">
      <c r="A37" s="10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0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0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0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0"/>
      <c r="B41" s="4"/>
      <c r="C41" s="4"/>
      <c r="D41" s="4"/>
      <c r="E41" s="4"/>
      <c r="F41" s="4"/>
      <c r="G41" s="4"/>
    </row>
    <row r="42" spans="1:7" x14ac:dyDescent="0.2">
      <c r="A42" s="7" t="s">
        <v>31</v>
      </c>
      <c r="B42" s="9">
        <f t="shared" ref="B42:G42" si="12">SUM(B36+B25+B16+B6)</f>
        <v>162398520</v>
      </c>
      <c r="C42" s="9">
        <f t="shared" si="12"/>
        <v>59221601.400000006</v>
      </c>
      <c r="D42" s="9">
        <f t="shared" si="12"/>
        <v>221620121.40000001</v>
      </c>
      <c r="E42" s="9">
        <f t="shared" si="12"/>
        <v>51901906.379999995</v>
      </c>
      <c r="F42" s="9">
        <f t="shared" si="12"/>
        <v>51427040.039999999</v>
      </c>
      <c r="G42" s="9">
        <f t="shared" si="12"/>
        <v>169718215.02000001</v>
      </c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 t="s">
        <v>42</v>
      </c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2024-04-29T17:32:42Z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